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1176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25725" refMode="R1C1"/>
</workbook>
</file>

<file path=xl/calcChain.xml><?xml version="1.0" encoding="utf-8"?>
<calcChain xmlns="http://schemas.openxmlformats.org/spreadsheetml/2006/main">
  <c r="J21" i="1"/>
  <c r="G21"/>
  <c r="E21"/>
  <c r="D21"/>
  <c r="C21"/>
  <c r="J23"/>
  <c r="G23"/>
  <c r="E23"/>
  <c r="D23"/>
  <c r="C23"/>
  <c r="J22"/>
  <c r="G22"/>
  <c r="E22"/>
  <c r="D22"/>
  <c r="J20"/>
  <c r="G20"/>
  <c r="E20"/>
  <c r="D20"/>
  <c r="C20"/>
  <c r="J19"/>
  <c r="G19"/>
  <c r="E19"/>
  <c r="D19"/>
  <c r="C19"/>
  <c r="D18"/>
  <c r="C22"/>
  <c r="J18"/>
  <c r="H18"/>
  <c r="G18"/>
  <c r="E18"/>
  <c r="C18"/>
  <c r="J17" l="1"/>
  <c r="H17"/>
  <c r="G17"/>
  <c r="E17"/>
  <c r="D17"/>
  <c r="C17"/>
</calcChain>
</file>

<file path=xl/sharedStrings.xml><?xml version="1.0" encoding="utf-8"?>
<sst xmlns="http://schemas.openxmlformats.org/spreadsheetml/2006/main" count="20" uniqueCount="14">
  <si>
    <t>№
п/п</t>
  </si>
  <si>
    <t>Наимен.
сетевой
орган-ции</t>
  </si>
  <si>
    <t>Кол-во
этапов
(процедур)
с сетевой
организ.,
штук</t>
  </si>
  <si>
    <t>Кол-во
этапов
(процедур)
с иной
организ.,
штук</t>
  </si>
  <si>
    <t>Стоимость
подключ-я,
руб.</t>
  </si>
  <si>
    <t>Номер
договора
об
осущест.
технол.
присоед.</t>
  </si>
  <si>
    <t>Дата
поступл.
заявки</t>
  </si>
  <si>
    <t>Дата
заключ.
договора</t>
  </si>
  <si>
    <t>Дата
исполн.
договора</t>
  </si>
  <si>
    <t>Мощность,
кВт</t>
  </si>
  <si>
    <t>за 1-й кв. 2016 года (физ.лица+юр.лица)</t>
  </si>
  <si>
    <t>ОАО Балтачевское "Сельэнерго"</t>
  </si>
  <si>
    <t>Адрес объекта</t>
  </si>
  <si>
    <t>Реестр заявителей, энергопринимающие устройства которых присоединены к электрическим сетям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</si>
</sst>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1"/>
    </font>
    <font>
      <sz val="8"/>
      <name val="Arial"/>
      <family val="2"/>
      <charset val="204"/>
    </font>
    <font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1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left"/>
    </xf>
    <xf numFmtId="1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1%201-1%20&#1048;&#1055;%20&#1061;&#1091;&#1089;&#1085;&#1080;&#1084;&#1072;&#1088;&#1076;&#1072;&#1085;&#1086;&#107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2%202-2%20&#1064;&#1072;&#1081;&#1073;&#1072;&#1082;&#1086;&#1074;%20&#1059;&#1088;&#1072;&#1079;&#1072;&#1077;&#1074;&#1086;%20&#1060;&#1088;&#1091;&#1085;&#1079;&#1077;%202&#1072;%20&#1057;&#1058;&#1056;&#1054;&#1048;&#1058;&#1045;&#1051;&#1068;&#1057;&#1058;&#1042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3%203-3%20&#1050;&#1072;&#1088;&#1072;&#1084;&#1086;&#1074;%20&#1053;&#1072;&#1095;&#1072;&#1088;&#1086;&#1074;&#1086;%20&#1054;&#1079;&#1077;&#1088;&#1085;&#1072;&#1103;%2020%20&#1057;&#1058;&#1056;&#1054;&#1048;&#1058;&#1045;&#1051;&#1068;&#1057;&#1058;&#1042;&#10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4%204-4%20&#1061;&#1080;&#1079;&#1072;&#1087;&#1086;&#1074;%20&#1057;&#1090;&#1072;&#1088;&#1086;&#1073;&#1072;&#1083;&#1090;&#1072;&#1095;&#1077;&#1074;&#1086;%20&#1058;&#1088;&#1077;&#1090;&#1100;&#1103;%202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5%205-5%20&#1047;&#1072;&#1082;&#1080;&#1088;&#1086;&#1074;&#1072;%20&#1057;&#1090;&#1072;&#1088;&#1086;&#1073;&#1072;&#1083;&#1090;&#1072;&#1095;&#1077;&#1074;&#1086;%20&#1070;&#1078;&#1085;&#1072;&#1103;%201-2%20&#1057;&#1058;&#1056;&#1054;&#1048;&#1058;&#1045;&#1051;&#1068;&#1057;&#1058;&#1042;&#105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43;&#1091;&#1083;&#1100;&#1085;&#1072;&#1088;&#1072;/&#1055;&#1058;&#1054;/&#1044;&#1086;&#1075;&#1086;&#1074;&#1086;&#1088;&#1072;%20&#1085;&#1072;%20&#1091;&#1089;&#1090;&#1072;&#1085;&#1086;&#1074;&#1082;&#1091;-&#1079;&#1072;&#1084;&#1077;&#1085;&#1091;%20&#1089;&#1095;&#1077;&#1090;&#1095;&#1080;&#1082;&#1072;/2016/1007%207-6%20&#1040;&#1082;&#1083;&#1072;&#1077;&#1074;%20&#1042;&#1077;&#1088;&#1093;&#1085;&#1077;&#1080;&#1074;&#1072;&#1085;&#1072;&#1077;&#1074;&#1086;%20&#1062;&#1077;&#1085;&#1090;&#1088;&#1072;&#1083;&#1100;&#1085;&#1072;&#1103;,%2036&#1072;%20&#1072;&#1074;&#1090;&#1086;&#1089;&#1077;&#1088;&#1074;&#1080;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1</v>
          </cell>
        </row>
        <row r="3">
          <cell r="C3" t="str">
            <v>д.Иштиряково, ул.Центральная, 27</v>
          </cell>
        </row>
        <row r="8">
          <cell r="C8">
            <v>5</v>
          </cell>
        </row>
        <row r="9">
          <cell r="C9">
            <v>42387</v>
          </cell>
        </row>
        <row r="11">
          <cell r="C11">
            <v>42387</v>
          </cell>
        </row>
        <row r="12">
          <cell r="C12">
            <v>42418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2</v>
          </cell>
        </row>
        <row r="3">
          <cell r="C3" t="str">
            <v>д.Уразаево, ул.Фрунзе, 2А</v>
          </cell>
        </row>
        <row r="8">
          <cell r="C8">
            <v>6</v>
          </cell>
        </row>
        <row r="9">
          <cell r="C9">
            <v>42391</v>
          </cell>
        </row>
        <row r="11">
          <cell r="C11">
            <v>42391</v>
          </cell>
        </row>
        <row r="12">
          <cell r="C12">
            <v>42417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3</v>
          </cell>
        </row>
        <row r="3">
          <cell r="C3" t="str">
            <v>д.Начарово, ул.Озерная, 20</v>
          </cell>
        </row>
        <row r="8">
          <cell r="C8">
            <v>6</v>
          </cell>
        </row>
        <row r="9">
          <cell r="C9">
            <v>42429</v>
          </cell>
        </row>
        <row r="11">
          <cell r="C11">
            <v>42429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4</v>
          </cell>
        </row>
        <row r="3">
          <cell r="C3" t="str">
            <v>с.Старобалтачево, ул.Третья, 27</v>
          </cell>
        </row>
        <row r="8">
          <cell r="C8">
            <v>6</v>
          </cell>
        </row>
        <row r="9">
          <cell r="C9">
            <v>42433</v>
          </cell>
        </row>
        <row r="11">
          <cell r="C11">
            <v>42433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5</v>
          </cell>
        </row>
        <row r="3">
          <cell r="C3" t="str">
            <v>с.Старобалтачево, ул.Южная, 1/2</v>
          </cell>
        </row>
        <row r="8">
          <cell r="C8">
            <v>6</v>
          </cell>
        </row>
        <row r="9">
          <cell r="C9">
            <v>42438</v>
          </cell>
        </row>
        <row r="11">
          <cell r="C11">
            <v>42438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явление (установка)"/>
      <sheetName val="Договор (установка)"/>
      <sheetName val="Акт приемки (установка)"/>
      <sheetName val="Заявление (тех.прис.)"/>
      <sheetName val="Договор ТП"/>
      <sheetName val="ТУ"/>
      <sheetName val="ТУ (строительство)"/>
      <sheetName val="ТУ (подвеска)"/>
      <sheetName val="Акт об осуществлении ТП"/>
      <sheetName val="Акт о выполнении ТУ"/>
      <sheetName val="Квитанция на 550"/>
    </sheetNames>
    <sheetDataSet>
      <sheetData sheetId="0">
        <row r="2">
          <cell r="C2">
            <v>6</v>
          </cell>
        </row>
        <row r="3">
          <cell r="C3" t="str">
            <v>д.Верхнеиванаево, ул.Центральная, 36а</v>
          </cell>
        </row>
        <row r="8">
          <cell r="C8">
            <v>15</v>
          </cell>
        </row>
        <row r="9">
          <cell r="C9">
            <v>42447</v>
          </cell>
        </row>
        <row r="11">
          <cell r="C11">
            <v>42447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7" zoomScale="110" zoomScaleNormal="110" workbookViewId="0">
      <selection activeCell="J19" sqref="J19"/>
    </sheetView>
  </sheetViews>
  <sheetFormatPr defaultRowHeight="15"/>
  <cols>
    <col min="1" max="1" width="5.5703125" customWidth="1"/>
    <col min="2" max="2" width="16.5703125" customWidth="1"/>
    <col min="3" max="3" width="15.7109375" customWidth="1"/>
    <col min="4" max="4" width="9.140625" customWidth="1"/>
    <col min="5" max="5" width="8.42578125" customWidth="1"/>
    <col min="6" max="6" width="2.5703125" customWidth="1"/>
    <col min="7" max="7" width="10.42578125" customWidth="1"/>
    <col min="9" max="9" width="1.5703125" customWidth="1"/>
    <col min="10" max="10" width="9.42578125" customWidth="1"/>
    <col min="11" max="11" width="9.7109375" customWidth="1"/>
    <col min="12" max="12" width="10" customWidth="1"/>
    <col min="13" max="13" width="13.28515625" customWidth="1"/>
  </cols>
  <sheetData>
    <row r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3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.5" customHeight="1" thickTop="1" thickBot="1">
      <c r="A5" s="20" t="s">
        <v>0</v>
      </c>
      <c r="B5" s="22" t="s">
        <v>1</v>
      </c>
      <c r="C5" s="22" t="s">
        <v>12</v>
      </c>
      <c r="D5" s="24"/>
      <c r="E5" s="24"/>
      <c r="F5" s="24"/>
      <c r="G5" s="24"/>
      <c r="H5" s="24"/>
      <c r="I5" s="24"/>
      <c r="J5" s="24"/>
      <c r="K5" s="22" t="s">
        <v>2</v>
      </c>
      <c r="L5" s="22" t="s">
        <v>3</v>
      </c>
      <c r="M5" s="15" t="s">
        <v>4</v>
      </c>
    </row>
    <row r="6" spans="1:13" ht="16.5" thickTop="1" thickBot="1">
      <c r="A6" s="20"/>
      <c r="B6" s="22"/>
      <c r="C6" s="22"/>
      <c r="D6" s="24"/>
      <c r="E6" s="24"/>
      <c r="F6" s="24"/>
      <c r="G6" s="24"/>
      <c r="H6" s="24"/>
      <c r="I6" s="24"/>
      <c r="J6" s="24"/>
      <c r="K6" s="22"/>
      <c r="L6" s="22"/>
      <c r="M6" s="15"/>
    </row>
    <row r="7" spans="1:13" ht="16.5" customHeight="1" thickTop="1" thickBot="1">
      <c r="A7" s="20"/>
      <c r="B7" s="22"/>
      <c r="C7" s="22"/>
      <c r="D7" s="17" t="s">
        <v>5</v>
      </c>
      <c r="E7" s="17" t="s">
        <v>6</v>
      </c>
      <c r="F7" s="17"/>
      <c r="G7" s="17" t="s">
        <v>7</v>
      </c>
      <c r="H7" s="17" t="s">
        <v>8</v>
      </c>
      <c r="I7" s="17"/>
      <c r="J7" s="17" t="s">
        <v>9</v>
      </c>
      <c r="K7" s="22"/>
      <c r="L7" s="22"/>
      <c r="M7" s="15"/>
    </row>
    <row r="8" spans="1:13" ht="16.5" thickTop="1" thickBot="1">
      <c r="A8" s="20"/>
      <c r="B8" s="22"/>
      <c r="C8" s="22"/>
      <c r="D8" s="17"/>
      <c r="E8" s="17"/>
      <c r="F8" s="17"/>
      <c r="G8" s="17"/>
      <c r="H8" s="17"/>
      <c r="I8" s="17"/>
      <c r="J8" s="17"/>
      <c r="K8" s="22"/>
      <c r="L8" s="22"/>
      <c r="M8" s="15"/>
    </row>
    <row r="9" spans="1:13" ht="16.5" thickTop="1" thickBot="1">
      <c r="A9" s="20"/>
      <c r="B9" s="22"/>
      <c r="C9" s="22"/>
      <c r="D9" s="17"/>
      <c r="E9" s="17"/>
      <c r="F9" s="17"/>
      <c r="G9" s="17"/>
      <c r="H9" s="17"/>
      <c r="I9" s="17"/>
      <c r="J9" s="17"/>
      <c r="K9" s="22"/>
      <c r="L9" s="22"/>
      <c r="M9" s="15"/>
    </row>
    <row r="10" spans="1:13" ht="16.5" thickTop="1" thickBot="1">
      <c r="A10" s="20"/>
      <c r="B10" s="22"/>
      <c r="C10" s="22"/>
      <c r="D10" s="17"/>
      <c r="E10" s="17"/>
      <c r="F10" s="17"/>
      <c r="G10" s="17"/>
      <c r="H10" s="17"/>
      <c r="I10" s="17"/>
      <c r="J10" s="17"/>
      <c r="K10" s="22"/>
      <c r="L10" s="22"/>
      <c r="M10" s="15"/>
    </row>
    <row r="11" spans="1:13" ht="16.5" thickTop="1" thickBot="1">
      <c r="A11" s="20"/>
      <c r="B11" s="22"/>
      <c r="C11" s="22"/>
      <c r="D11" s="17"/>
      <c r="E11" s="17"/>
      <c r="F11" s="17"/>
      <c r="G11" s="17"/>
      <c r="H11" s="17"/>
      <c r="I11" s="17"/>
      <c r="J11" s="17"/>
      <c r="K11" s="22"/>
      <c r="L11" s="22"/>
      <c r="M11" s="15"/>
    </row>
    <row r="12" spans="1:13" ht="16.5" thickTop="1" thickBot="1">
      <c r="A12" s="20"/>
      <c r="B12" s="22"/>
      <c r="C12" s="22"/>
      <c r="D12" s="17"/>
      <c r="E12" s="17"/>
      <c r="F12" s="17"/>
      <c r="G12" s="17"/>
      <c r="H12" s="17"/>
      <c r="I12" s="17"/>
      <c r="J12" s="17"/>
      <c r="K12" s="22"/>
      <c r="L12" s="22"/>
      <c r="M12" s="15"/>
    </row>
    <row r="13" spans="1:13" ht="2.25" customHeight="1" thickTop="1">
      <c r="A13" s="20"/>
      <c r="B13" s="22"/>
      <c r="C13" s="22"/>
      <c r="D13" s="17"/>
      <c r="E13" s="17"/>
      <c r="F13" s="17"/>
      <c r="G13" s="17"/>
      <c r="H13" s="17"/>
      <c r="I13" s="17"/>
      <c r="J13" s="17"/>
      <c r="K13" s="22"/>
      <c r="L13" s="22"/>
      <c r="M13" s="15"/>
    </row>
    <row r="14" spans="1:13" ht="6.75" hidden="1" customHeight="1" thickTop="1">
      <c r="A14" s="20"/>
      <c r="B14" s="22"/>
      <c r="C14" s="22"/>
      <c r="D14" s="17"/>
      <c r="E14" s="17"/>
      <c r="F14" s="17"/>
      <c r="G14" s="17"/>
      <c r="H14" s="17"/>
      <c r="I14" s="17"/>
      <c r="J14" s="17"/>
      <c r="K14" s="22"/>
      <c r="L14" s="22"/>
      <c r="M14" s="15"/>
    </row>
    <row r="15" spans="1:13" ht="15.75" hidden="1" customHeight="1" thickTop="1">
      <c r="A15" s="20"/>
      <c r="B15" s="22"/>
      <c r="C15" s="22"/>
      <c r="D15" s="17"/>
      <c r="E15" s="17"/>
      <c r="F15" s="17"/>
      <c r="G15" s="17"/>
      <c r="H15" s="17"/>
      <c r="I15" s="17"/>
      <c r="J15" s="17"/>
      <c r="K15" s="22"/>
      <c r="L15" s="22"/>
      <c r="M15" s="15"/>
    </row>
    <row r="16" spans="1:13" ht="15.75" hidden="1" customHeight="1" thickTop="1">
      <c r="A16" s="21"/>
      <c r="B16" s="23"/>
      <c r="C16" s="23"/>
      <c r="D16" s="18"/>
      <c r="E16" s="18"/>
      <c r="F16" s="18"/>
      <c r="G16" s="18"/>
      <c r="H16" s="18"/>
      <c r="I16" s="18"/>
      <c r="J16" s="18"/>
      <c r="K16" s="23"/>
      <c r="L16" s="23"/>
      <c r="M16" s="16"/>
    </row>
    <row r="17" spans="1:13" ht="39" customHeight="1">
      <c r="A17" s="3">
        <v>1</v>
      </c>
      <c r="B17" s="5" t="s">
        <v>11</v>
      </c>
      <c r="C17" s="11" t="str">
        <f>[1]Данные!$C$3</f>
        <v>д.Иштиряково, ул.Центральная, 27</v>
      </c>
      <c r="D17" s="6">
        <f>[1]Данные!$C$2</f>
        <v>1</v>
      </c>
      <c r="E17" s="13">
        <f>[1]Данные!$C$9</f>
        <v>42387</v>
      </c>
      <c r="F17" s="14"/>
      <c r="G17" s="10">
        <f>[1]Данные!$C$11</f>
        <v>42387</v>
      </c>
      <c r="H17" s="13">
        <f>[1]Данные!$C$12</f>
        <v>42418</v>
      </c>
      <c r="I17" s="14"/>
      <c r="J17" s="6">
        <f>[1]Данные!$C$8</f>
        <v>5</v>
      </c>
      <c r="K17" s="7">
        <v>4</v>
      </c>
      <c r="L17" s="4"/>
      <c r="M17" s="8">
        <v>550</v>
      </c>
    </row>
    <row r="18" spans="1:13" ht="29.25" customHeight="1">
      <c r="A18" s="3">
        <v>2</v>
      </c>
      <c r="B18" s="5" t="s">
        <v>11</v>
      </c>
      <c r="C18" s="12" t="str">
        <f>[2]Данные!$C$3</f>
        <v>д.Уразаево, ул.Фрунзе, 2А</v>
      </c>
      <c r="D18" s="6">
        <f>[2]Данные!$C$2</f>
        <v>2</v>
      </c>
      <c r="E18" s="13">
        <f>[2]Данные!$C$9</f>
        <v>42391</v>
      </c>
      <c r="F18" s="14"/>
      <c r="G18" s="10">
        <f>[2]Данные!$C$11</f>
        <v>42391</v>
      </c>
      <c r="H18" s="13">
        <f>[2]Данные!$C$12</f>
        <v>42417</v>
      </c>
      <c r="I18" s="14"/>
      <c r="J18" s="6">
        <f>[2]Данные!$C$8</f>
        <v>6</v>
      </c>
      <c r="K18" s="7">
        <v>4</v>
      </c>
      <c r="L18" s="4"/>
      <c r="M18" s="8">
        <v>550</v>
      </c>
    </row>
    <row r="19" spans="1:13" ht="29.25" customHeight="1">
      <c r="A19" s="3">
        <v>3</v>
      </c>
      <c r="B19" s="5" t="s">
        <v>11</v>
      </c>
      <c r="C19" s="12" t="str">
        <f>[3]Данные!$C$3</f>
        <v>д.Начарово, ул.Озерная, 20</v>
      </c>
      <c r="D19" s="6">
        <f>[3]Данные!$C$2</f>
        <v>3</v>
      </c>
      <c r="E19" s="13">
        <f>[3]Данные!$C$9</f>
        <v>42429</v>
      </c>
      <c r="F19" s="14"/>
      <c r="G19" s="10">
        <f>[3]Данные!$C$11</f>
        <v>42429</v>
      </c>
      <c r="H19" s="13"/>
      <c r="I19" s="14"/>
      <c r="J19" s="6">
        <f>[3]Данные!$C$8</f>
        <v>6</v>
      </c>
      <c r="K19" s="7">
        <v>4</v>
      </c>
      <c r="L19" s="4"/>
      <c r="M19" s="8">
        <v>550</v>
      </c>
    </row>
    <row r="20" spans="1:13" ht="30" customHeight="1">
      <c r="A20" s="3">
        <v>4</v>
      </c>
      <c r="B20" s="5" t="s">
        <v>11</v>
      </c>
      <c r="C20" s="12" t="str">
        <f>[4]Данные!$C$3</f>
        <v>с.Старобалтачево, ул.Третья, 27</v>
      </c>
      <c r="D20" s="6">
        <f>[4]Данные!$C$2</f>
        <v>4</v>
      </c>
      <c r="E20" s="13">
        <f>[4]Данные!$C$9</f>
        <v>42433</v>
      </c>
      <c r="F20" s="14"/>
      <c r="G20" s="10">
        <f>[4]Данные!$C$11</f>
        <v>42433</v>
      </c>
      <c r="H20" s="13"/>
      <c r="I20" s="14"/>
      <c r="J20" s="6">
        <f>[4]Данные!$C$8</f>
        <v>6</v>
      </c>
      <c r="K20" s="7">
        <v>4</v>
      </c>
      <c r="L20" s="4"/>
      <c r="M20" s="8">
        <v>550</v>
      </c>
    </row>
    <row r="21" spans="1:13" ht="29.25" customHeight="1">
      <c r="A21" s="3">
        <v>5</v>
      </c>
      <c r="B21" s="5" t="s">
        <v>11</v>
      </c>
      <c r="C21" s="12" t="str">
        <f>[5]Данные!$C$3</f>
        <v>с.Старобалтачево, ул.Южная, 1/2</v>
      </c>
      <c r="D21" s="6">
        <f>[5]Данные!$C$2</f>
        <v>5</v>
      </c>
      <c r="E21" s="13">
        <f>[5]Данные!$C$9</f>
        <v>42438</v>
      </c>
      <c r="F21" s="14"/>
      <c r="G21" s="10">
        <f>[5]Данные!$C$11</f>
        <v>42438</v>
      </c>
      <c r="H21" s="13"/>
      <c r="I21" s="14"/>
      <c r="J21" s="6">
        <f>[5]Данные!$C$8</f>
        <v>6</v>
      </c>
      <c r="K21" s="7">
        <v>4</v>
      </c>
      <c r="L21" s="4"/>
      <c r="M21" s="8">
        <v>550</v>
      </c>
    </row>
    <row r="22" spans="1:13" ht="31.5" customHeight="1">
      <c r="A22" s="3">
        <v>6</v>
      </c>
      <c r="B22" s="5" t="s">
        <v>11</v>
      </c>
      <c r="C22" s="12" t="str">
        <f>[2]Данные!$C$3</f>
        <v>д.Уразаево, ул.Фрунзе, 2А</v>
      </c>
      <c r="D22" s="6">
        <f>[5]Данные!$C$2</f>
        <v>5</v>
      </c>
      <c r="E22" s="13">
        <f>[5]Данные!$C$9</f>
        <v>42438</v>
      </c>
      <c r="F22" s="14"/>
      <c r="G22" s="10">
        <f>[5]Данные!$C$11</f>
        <v>42438</v>
      </c>
      <c r="H22" s="13"/>
      <c r="I22" s="14"/>
      <c r="J22" s="6">
        <f>[5]Данные!$C$8</f>
        <v>6</v>
      </c>
      <c r="K22" s="7">
        <v>4</v>
      </c>
      <c r="L22" s="4"/>
      <c r="M22" s="8">
        <v>550</v>
      </c>
    </row>
    <row r="23" spans="1:13" ht="45.75" customHeight="1">
      <c r="A23" s="3">
        <v>7</v>
      </c>
      <c r="B23" s="5" t="s">
        <v>11</v>
      </c>
      <c r="C23" s="12" t="str">
        <f>[6]Данные!$C$3</f>
        <v>д.Верхнеиванаево, ул.Центральная, 36а</v>
      </c>
      <c r="D23" s="6">
        <f>[6]Данные!$C$2</f>
        <v>6</v>
      </c>
      <c r="E23" s="13">
        <f>[6]Данные!$C$9</f>
        <v>42447</v>
      </c>
      <c r="F23" s="14"/>
      <c r="G23" s="10">
        <f>[6]Данные!$C$11</f>
        <v>42447</v>
      </c>
      <c r="H23" s="13"/>
      <c r="I23" s="14"/>
      <c r="J23" s="6">
        <f>[6]Данные!$C$8</f>
        <v>15</v>
      </c>
      <c r="K23" s="7">
        <v>4</v>
      </c>
      <c r="L23" s="4"/>
      <c r="M23" s="8">
        <v>550</v>
      </c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9"/>
      <c r="K24" s="9"/>
      <c r="L24" s="2"/>
      <c r="M24" s="9"/>
    </row>
  </sheetData>
  <mergeCells count="29">
    <mergeCell ref="E17:F17"/>
    <mergeCell ref="H17:I17"/>
    <mergeCell ref="E18:F18"/>
    <mergeCell ref="H18:I18"/>
    <mergeCell ref="A1:L1"/>
    <mergeCell ref="A2:M2"/>
    <mergeCell ref="A3:M3"/>
    <mergeCell ref="A5:A16"/>
    <mergeCell ref="B5:B16"/>
    <mergeCell ref="C5:C16"/>
    <mergeCell ref="D5:J6"/>
    <mergeCell ref="K5:K16"/>
    <mergeCell ref="L5:L16"/>
    <mergeCell ref="M5:M16"/>
    <mergeCell ref="D7:D16"/>
    <mergeCell ref="E7:F16"/>
    <mergeCell ref="G7:G16"/>
    <mergeCell ref="H7:I16"/>
    <mergeCell ref="J7:J16"/>
    <mergeCell ref="E22:F22"/>
    <mergeCell ref="H22:I22"/>
    <mergeCell ref="E23:F23"/>
    <mergeCell ref="H23:I23"/>
    <mergeCell ref="H19:I19"/>
    <mergeCell ref="H21:I21"/>
    <mergeCell ref="E19:F19"/>
    <mergeCell ref="E20:F20"/>
    <mergeCell ref="H20:I20"/>
    <mergeCell ref="E21:F21"/>
  </mergeCells>
  <printOptions horizont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МУП БГЭС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Гульнара</cp:lastModifiedBy>
  <cp:lastPrinted>2016-10-14T04:12:47Z</cp:lastPrinted>
  <dcterms:created xsi:type="dcterms:W3CDTF">2015-10-09T09:05:43Z</dcterms:created>
  <dcterms:modified xsi:type="dcterms:W3CDTF">2016-11-23T06:25:09Z</dcterms:modified>
</cp:coreProperties>
</file>